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nold\Desktop\"/>
    </mc:Choice>
  </mc:AlternateContent>
  <xr:revisionPtr revIDLastSave="0" documentId="13_ncr:1_{E42DF6B2-DE41-404F-AA91-282A822A0373}" xr6:coauthVersionLast="41" xr6:coauthVersionMax="41" xr10:uidLastSave="{00000000-0000-0000-0000-000000000000}"/>
  <bookViews>
    <workbookView xWindow="28680" yWindow="-120" windowWidth="29040" windowHeight="15990" xr2:uid="{00000000-000D-0000-FFFF-FFFF00000000}"/>
  </bookViews>
  <sheets>
    <sheet name="Oboe" sheetId="7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3" i="7" l="1"/>
  <c r="C31" i="7" l="1"/>
  <c r="B31" i="7" l="1"/>
  <c r="A31" i="7"/>
  <c r="C24" i="7" s="1"/>
  <c r="C25" i="7" l="1"/>
  <c r="D31" i="7" s="1"/>
  <c r="E31" i="7" s="1"/>
</calcChain>
</file>

<file path=xl/sharedStrings.xml><?xml version="1.0" encoding="utf-8"?>
<sst xmlns="http://schemas.openxmlformats.org/spreadsheetml/2006/main" count="41" uniqueCount="29">
  <si>
    <t>[mm]</t>
  </si>
  <si>
    <t>Difference</t>
  </si>
  <si>
    <t>[-]</t>
  </si>
  <si>
    <t>diameter</t>
  </si>
  <si>
    <t>Subject :</t>
  </si>
  <si>
    <t>Knife</t>
  </si>
  <si>
    <t>KD</t>
  </si>
  <si>
    <t>Release date :</t>
  </si>
  <si>
    <t>Cane</t>
  </si>
  <si>
    <t>CD</t>
  </si>
  <si>
    <t>Thickness</t>
  </si>
  <si>
    <t>TM</t>
  </si>
  <si>
    <t>TS</t>
  </si>
  <si>
    <t>DIF (=TM-TS)</t>
  </si>
  <si>
    <t>Knife diameter KD :</t>
  </si>
  <si>
    <t>Thickness in the middle TM :</t>
  </si>
  <si>
    <t>Width of the finished reed tip :</t>
  </si>
  <si>
    <t>Gouging process width :</t>
  </si>
  <si>
    <t>Calculation value A :</t>
  </si>
  <si>
    <t>Calculation value B :</t>
  </si>
  <si>
    <t>in the middle</t>
  </si>
  <si>
    <t>at the sides</t>
  </si>
  <si>
    <t>Gouged oboe cane calculation model</t>
  </si>
  <si>
    <t>Cane diameter CD :</t>
  </si>
  <si>
    <t>Remarks</t>
  </si>
  <si>
    <t>● Only change the blue fields</t>
  </si>
  <si>
    <t>● The calculation model is based on:</t>
  </si>
  <si>
    <t>○ Cane that is straight and round</t>
  </si>
  <si>
    <t>○ Cane that is gouged in a bed with the same diameter as the cane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</si>
</sst>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mmmm\ d\,\ yyyy;@"/>
  </numFmts>
  <fonts count="6" x14ac:knownFonts="1">
    <font>
      <sz val="11"/>
      <color theme="1"/>
      <name val="Calibri"/>
      <family val="2"/>
      <scheme val="minor"/>
    </font>
    <font>
      <b/>
      <sz val="12"/>
      <color theme="1"/>
      <name val="Century Gothic"/>
      <family val="2"/>
    </font>
    <font>
      <sz val="10"/>
      <color theme="1"/>
      <name val="Century Gothic"/>
      <family val="2"/>
    </font>
    <font>
      <sz val="10"/>
      <color theme="1"/>
      <name val="Calibri"/>
      <family val="2"/>
      <scheme val="minor"/>
    </font>
    <font>
      <b/>
      <sz val="10"/>
      <color theme="1"/>
      <name val="Century Gothic"/>
      <family val="2"/>
    </font>
    <font>
      <sz val="12"/>
      <color theme="1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2" fontId="1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2" fontId="2" fillId="0" borderId="0" xfId="0" applyNumberFormat="1" applyFont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center"/>
    </xf>
    <xf numFmtId="2" fontId="4" fillId="0" borderId="1" xfId="0" applyNumberFormat="1" applyFont="1" applyBorder="1" applyAlignment="1">
      <alignment horizontal="center"/>
    </xf>
    <xf numFmtId="2" fontId="4" fillId="0" borderId="2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indent="1"/>
    </xf>
    <xf numFmtId="2" fontId="4" fillId="0" borderId="0" xfId="0" applyNumberFormat="1" applyFont="1" applyAlignment="1">
      <alignment horizontal="left" vertical="center"/>
    </xf>
    <xf numFmtId="164" fontId="2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/>
    </xf>
    <xf numFmtId="2" fontId="5" fillId="2" borderId="0" xfId="0" applyNumberFormat="1" applyFont="1" applyFill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47636</xdr:colOff>
      <xdr:row>9</xdr:row>
      <xdr:rowOff>38107</xdr:rowOff>
    </xdr:from>
    <xdr:to>
      <xdr:col>4</xdr:col>
      <xdr:colOff>1080622</xdr:colOff>
      <xdr:row>15</xdr:row>
      <xdr:rowOff>178125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6BC245B-4330-4ACE-8966-C5885880E8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36" y="2038357"/>
          <a:ext cx="5490686" cy="1340168"/>
        </a:xfrm>
        <a:prstGeom prst="rect">
          <a:avLst/>
        </a:prstGeom>
      </xdr:spPr>
    </xdr:pic>
    <xdr:clientData/>
  </xdr:twoCellAnchor>
  <xdr:twoCellAnchor editAs="oneCell">
    <xdr:from>
      <xdr:col>0</xdr:col>
      <xdr:colOff>28580</xdr:colOff>
      <xdr:row>0</xdr:row>
      <xdr:rowOff>19051</xdr:rowOff>
    </xdr:from>
    <xdr:to>
      <xdr:col>4</xdr:col>
      <xdr:colOff>1107156</xdr:colOff>
      <xdr:row>4</xdr:row>
      <xdr:rowOff>199853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9F199810-AF88-4F00-98D6-B82518C30B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80" y="19051"/>
          <a:ext cx="5536276" cy="98090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7:G38"/>
  <sheetViews>
    <sheetView tabSelected="1" zoomScaleNormal="100" workbookViewId="0">
      <selection activeCell="C19" sqref="C19"/>
    </sheetView>
  </sheetViews>
  <sheetFormatPr defaultColWidth="9.140625" defaultRowHeight="15.95" customHeight="1" x14ac:dyDescent="0.25"/>
  <cols>
    <col min="1" max="2" width="16.7109375" style="12" customWidth="1"/>
    <col min="3" max="5" width="16.7109375" style="11" customWidth="1"/>
    <col min="6" max="7" width="8.7109375" style="11" customWidth="1"/>
    <col min="8" max="16384" width="9.140625" style="11"/>
  </cols>
  <sheetData>
    <row r="7" spans="1:4" s="3" customFormat="1" ht="15.95" customHeight="1" x14ac:dyDescent="0.25">
      <c r="A7" s="2"/>
      <c r="B7" s="4" t="s">
        <v>7</v>
      </c>
      <c r="C7" s="18">
        <v>43548</v>
      </c>
      <c r="D7" s="19"/>
    </row>
    <row r="8" spans="1:4" s="3" customFormat="1" ht="15.95" customHeight="1" x14ac:dyDescent="0.25">
      <c r="B8" s="4" t="s">
        <v>4</v>
      </c>
      <c r="C8" s="5" t="s">
        <v>22</v>
      </c>
    </row>
    <row r="9" spans="1:4" s="3" customFormat="1" ht="15.95" customHeight="1" x14ac:dyDescent="0.25">
      <c r="C9" s="5"/>
    </row>
    <row r="10" spans="1:4" s="3" customFormat="1" ht="15.95" customHeight="1" x14ac:dyDescent="0.25">
      <c r="C10" s="5"/>
    </row>
    <row r="11" spans="1:4" s="3" customFormat="1" ht="15.95" customHeight="1" x14ac:dyDescent="0.25">
      <c r="C11" s="5"/>
    </row>
    <row r="12" spans="1:4" s="3" customFormat="1" ht="15.95" customHeight="1" x14ac:dyDescent="0.25">
      <c r="C12" s="5"/>
    </row>
    <row r="13" spans="1:4" s="3" customFormat="1" ht="15.95" customHeight="1" x14ac:dyDescent="0.25">
      <c r="C13" s="5"/>
    </row>
    <row r="14" spans="1:4" s="3" customFormat="1" ht="15.95" customHeight="1" x14ac:dyDescent="0.25">
      <c r="C14" s="5"/>
    </row>
    <row r="15" spans="1:4" s="3" customFormat="1" ht="15.95" customHeight="1" x14ac:dyDescent="0.25">
      <c r="C15" s="5"/>
    </row>
    <row r="16" spans="1:4" s="3" customFormat="1" ht="15.95" customHeight="1" x14ac:dyDescent="0.25">
      <c r="C16" s="5"/>
    </row>
    <row r="17" spans="1:7" s="3" customFormat="1" ht="15.95" customHeight="1" x14ac:dyDescent="0.25">
      <c r="C17" s="5"/>
    </row>
    <row r="18" spans="1:7" s="2" customFormat="1" ht="20.100000000000001" customHeight="1" x14ac:dyDescent="0.25">
      <c r="B18" s="4" t="s">
        <v>23</v>
      </c>
      <c r="C18" s="20">
        <v>11</v>
      </c>
      <c r="D18" s="5" t="s">
        <v>0</v>
      </c>
    </row>
    <row r="19" spans="1:7" s="2" customFormat="1" ht="20.100000000000001" customHeight="1" x14ac:dyDescent="0.25">
      <c r="B19" s="4" t="s">
        <v>14</v>
      </c>
      <c r="C19" s="20">
        <v>11.7</v>
      </c>
      <c r="D19" s="5" t="s">
        <v>0</v>
      </c>
    </row>
    <row r="20" spans="1:7" s="2" customFormat="1" ht="20.100000000000001" customHeight="1" x14ac:dyDescent="0.25">
      <c r="B20" s="4" t="s">
        <v>15</v>
      </c>
      <c r="C20" s="20">
        <v>0.57999999999999996</v>
      </c>
      <c r="D20" s="5" t="s">
        <v>0</v>
      </c>
    </row>
    <row r="21" spans="1:7" s="2" customFormat="1" ht="20.100000000000001" customHeight="1" x14ac:dyDescent="0.25">
      <c r="B21" s="4" t="s">
        <v>16</v>
      </c>
      <c r="C21" s="20">
        <v>7.2</v>
      </c>
      <c r="D21" s="5" t="s">
        <v>0</v>
      </c>
    </row>
    <row r="22" spans="1:7" s="2" customFormat="1" ht="15.95" customHeight="1" x14ac:dyDescent="0.25">
      <c r="B22" s="4"/>
      <c r="C22" s="6"/>
      <c r="D22" s="5"/>
    </row>
    <row r="23" spans="1:7" s="2" customFormat="1" ht="15.95" customHeight="1" x14ac:dyDescent="0.25">
      <c r="B23" s="4" t="s">
        <v>17</v>
      </c>
      <c r="C23" s="6">
        <f>2*SIN(C21/C18)*(C18/2)</f>
        <v>6.6967857448931971</v>
      </c>
      <c r="D23" s="5" t="s">
        <v>0</v>
      </c>
    </row>
    <row r="24" spans="1:7" s="2" customFormat="1" ht="15.95" customHeight="1" x14ac:dyDescent="0.25">
      <c r="B24" s="4" t="s">
        <v>18</v>
      </c>
      <c r="C24" s="6">
        <f>SQRT((A31/2)^2-(0.5*C23)^2)</f>
        <v>4.3632860520196033</v>
      </c>
      <c r="D24" s="5" t="s">
        <v>2</v>
      </c>
    </row>
    <row r="25" spans="1:7" s="2" customFormat="1" ht="15.95" customHeight="1" x14ac:dyDescent="0.25">
      <c r="B25" s="4" t="s">
        <v>19</v>
      </c>
      <c r="C25" s="6">
        <f>(B31/2)+C31-(A31/2)</f>
        <v>0.92999999999999972</v>
      </c>
      <c r="D25" s="5" t="s">
        <v>2</v>
      </c>
    </row>
    <row r="26" spans="1:7" s="2" customFormat="1" ht="15.95" customHeight="1" x14ac:dyDescent="0.25"/>
    <row r="27" spans="1:7" s="8" customFormat="1" ht="15.95" customHeight="1" x14ac:dyDescent="0.2">
      <c r="A27" s="7" t="s">
        <v>8</v>
      </c>
      <c r="B27" s="7" t="s">
        <v>5</v>
      </c>
      <c r="C27" s="13" t="s">
        <v>10</v>
      </c>
      <c r="D27" s="7" t="s">
        <v>10</v>
      </c>
      <c r="E27" s="7" t="s">
        <v>1</v>
      </c>
      <c r="F27" s="10"/>
      <c r="G27" s="10"/>
    </row>
    <row r="28" spans="1:7" s="8" customFormat="1" ht="15.95" customHeight="1" x14ac:dyDescent="0.25">
      <c r="A28" s="7" t="s">
        <v>3</v>
      </c>
      <c r="B28" s="7" t="s">
        <v>3</v>
      </c>
      <c r="C28" s="13" t="s">
        <v>20</v>
      </c>
      <c r="D28" s="13" t="s">
        <v>21</v>
      </c>
      <c r="E28" s="7"/>
      <c r="F28" s="11"/>
      <c r="G28" s="11"/>
    </row>
    <row r="29" spans="1:7" s="8" customFormat="1" ht="15.95" customHeight="1" x14ac:dyDescent="0.25">
      <c r="A29" s="7" t="s">
        <v>9</v>
      </c>
      <c r="B29" s="7" t="s">
        <v>6</v>
      </c>
      <c r="C29" s="13" t="s">
        <v>11</v>
      </c>
      <c r="D29" s="13" t="s">
        <v>12</v>
      </c>
      <c r="E29" s="13" t="s">
        <v>13</v>
      </c>
      <c r="F29" s="11"/>
      <c r="G29" s="11"/>
    </row>
    <row r="30" spans="1:7" s="8" customFormat="1" ht="15.95" customHeight="1" thickBot="1" x14ac:dyDescent="0.3">
      <c r="A30" s="9" t="s">
        <v>0</v>
      </c>
      <c r="B30" s="9" t="s">
        <v>0</v>
      </c>
      <c r="C30" s="14" t="s">
        <v>0</v>
      </c>
      <c r="D30" s="9" t="s">
        <v>0</v>
      </c>
      <c r="E30" s="9" t="s">
        <v>0</v>
      </c>
      <c r="F30" s="11"/>
      <c r="G30" s="11"/>
    </row>
    <row r="31" spans="1:7" s="10" customFormat="1" ht="20.100000000000001" customHeight="1" x14ac:dyDescent="0.25">
      <c r="A31" s="1">
        <f>$C$18</f>
        <v>11</v>
      </c>
      <c r="B31" s="1">
        <f>$C$19</f>
        <v>11.7</v>
      </c>
      <c r="C31" s="1">
        <f>C20</f>
        <v>0.57999999999999996</v>
      </c>
      <c r="D31" s="1">
        <f>SQRT((0.5*C23)^2+(C24+C25)^2)-(B31/2)</f>
        <v>0.41343452562222094</v>
      </c>
      <c r="E31" s="1">
        <f>C31-D31</f>
        <v>0.16656547437777902</v>
      </c>
      <c r="F31" s="11"/>
      <c r="G31" s="11"/>
    </row>
    <row r="32" spans="1:7" ht="15.95" customHeight="1" x14ac:dyDescent="0.25">
      <c r="A32" s="11"/>
      <c r="B32" s="11"/>
    </row>
    <row r="33" spans="1:2" ht="15.95" customHeight="1" x14ac:dyDescent="0.25">
      <c r="A33" s="17" t="s">
        <v>24</v>
      </c>
      <c r="B33" s="11"/>
    </row>
    <row r="34" spans="1:2" ht="15.95" customHeight="1" x14ac:dyDescent="0.25">
      <c r="A34" s="5" t="s">
        <v>25</v>
      </c>
      <c r="B34" s="11"/>
    </row>
    <row r="35" spans="1:2" ht="15.95" customHeight="1" x14ac:dyDescent="0.25">
      <c r="A35" s="15" t="s">
        <v>26</v>
      </c>
    </row>
    <row r="36" spans="1:2" ht="15.95" customHeight="1" x14ac:dyDescent="0.25">
      <c r="A36" s="16" t="s">
        <v>27</v>
      </c>
    </row>
    <row r="37" spans="1:2" ht="15.95" customHeight="1" x14ac:dyDescent="0.25">
      <c r="A37" s="16" t="s">
        <v>28</v>
      </c>
    </row>
    <row r="38" spans="1:2" ht="15.95" customHeight="1" x14ac:dyDescent="0.25">
      <c r="A38" s="16"/>
    </row>
  </sheetData>
  <sheetProtection algorithmName="SHA-512" hashValue="wRNcgoedTN0nDY0KEEtKo4K1tNLOEgvhcBe9rL7xXsY2P/Uj9gRBe+BBGRigFOneUA62XHe7Vi7+yOddUUUZKg==" saltValue="BCaHPXmoMbM1V/7AwcjJWg==" spinCount="100000" sheet="1" objects="1" scenarios="1"/>
  <mergeCells count="1">
    <mergeCell ref="C7:D7"/>
  </mergeCells>
  <pageMargins left="0.78740157480314965" right="0.59055118110236227" top="0.39370078740157483" bottom="0.3937007874015748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Oboe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Arnold</dc:creator>
  <cp:lastModifiedBy>Arnold</cp:lastModifiedBy>
  <cp:lastPrinted>2019-03-24T22:08:48Z</cp:lastPrinted>
  <dcterms:created xsi:type="dcterms:W3CDTF">2012-02-18T16:45:20Z</dcterms:created>
  <dcterms:modified xsi:type="dcterms:W3CDTF">2019-03-25T08:52:41Z</dcterms:modified>
</cp:coreProperties>
</file>